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Darek\Rok 2020\Zapytania cenowe i ofertowe\Odbiór odpadów\Postępowanie\Właściwe\"/>
    </mc:Choice>
  </mc:AlternateContent>
  <xr:revisionPtr revIDLastSave="0" documentId="13_ncr:1_{9EEF9FF4-CEA7-43C8-B476-0CA5AD6EA67B}" xr6:coauthVersionLast="45" xr6:coauthVersionMax="45" xr10:uidLastSave="{00000000-0000-0000-0000-000000000000}"/>
  <bookViews>
    <workbookView xWindow="-108" yWindow="-108" windowWidth="23256" windowHeight="12576" xr2:uid="{9C297F41-E1DE-4F46-9702-D04BC9FDED7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24" i="1" l="1"/>
  <c r="D23" i="1"/>
  <c r="D22" i="1"/>
  <c r="D21" i="1"/>
  <c r="D19" i="1"/>
  <c r="D18" i="1"/>
  <c r="D15" i="1"/>
  <c r="D14" i="1"/>
  <c r="D10" i="1"/>
  <c r="D9" i="1"/>
  <c r="D8" i="1"/>
  <c r="D5" i="1"/>
  <c r="D4" i="1"/>
</calcChain>
</file>

<file path=xl/sharedStrings.xml><?xml version="1.0" encoding="utf-8"?>
<sst xmlns="http://schemas.openxmlformats.org/spreadsheetml/2006/main" count="102" uniqueCount="101">
  <si>
    <t>Odpady stałe z piaskowników i z odwadniania olejów w separatorach</t>
  </si>
  <si>
    <t>13 05 01*</t>
  </si>
  <si>
    <t>Szlam z odwadniania olejów w separatorach</t>
  </si>
  <si>
    <t>13 05 02*</t>
  </si>
  <si>
    <t>13 05 01*/13 05 02*</t>
  </si>
  <si>
    <t>15 01 10*</t>
  </si>
  <si>
    <t xml:space="preserve">Sorbenty, materiały filtracyjne, tkaniny do wycierania  i odzież ochronna zanieczyszczone substancjami niebezpiecznymi </t>
  </si>
  <si>
    <t>15 02 02*</t>
  </si>
  <si>
    <t xml:space="preserve">Filtry olejowe </t>
  </si>
  <si>
    <t>16 01 07*</t>
  </si>
  <si>
    <t>Zużyte urządzenia zawierające niebezpieczne elementy (lampy fluorescencyjne i inne odpady zawierające rtęć)</t>
  </si>
  <si>
    <t>16 02 13*</t>
  </si>
  <si>
    <t>Gazy w pojemnikach (w tym halony) zawierające substancje niebezpieczne</t>
  </si>
  <si>
    <t>16 05 04*</t>
  </si>
  <si>
    <t>Wióry, ścinki, drewno, płyta wiórowa i fornir</t>
  </si>
  <si>
    <t>03 01 05</t>
  </si>
  <si>
    <t>Odpady z toczenia i wygładzania tworzyw sztucznych</t>
  </si>
  <si>
    <t>12 01 05</t>
  </si>
  <si>
    <t>Opakowania z tworzyw sztucznych</t>
  </si>
  <si>
    <t>15 01 02</t>
  </si>
  <si>
    <t>Materiały filtracyjne (filtry powietrza)</t>
  </si>
  <si>
    <t>15 02 03</t>
  </si>
  <si>
    <t>Zużyte opony</t>
  </si>
  <si>
    <t>16 01 03</t>
  </si>
  <si>
    <t>Okładziny hamulcowe</t>
  </si>
  <si>
    <t>16 01 12</t>
  </si>
  <si>
    <t>Tworzywa sztuczne</t>
  </si>
  <si>
    <t>16 01 19</t>
  </si>
  <si>
    <t>Szkło (szyby samochodowe)</t>
  </si>
  <si>
    <t>16 01 20</t>
  </si>
  <si>
    <t>Inne elementy</t>
  </si>
  <si>
    <t>16 01 22</t>
  </si>
  <si>
    <t>Inne nie wymienione odpady</t>
  </si>
  <si>
    <t>16 01 99</t>
  </si>
  <si>
    <t>Zużyte urządzenia elektryczne i elektroniczne</t>
  </si>
  <si>
    <t>16 02 14</t>
  </si>
  <si>
    <t>Baterie alkaliczne (z wyłączeniem 16 06 03)</t>
  </si>
  <si>
    <t>16 06 04</t>
  </si>
  <si>
    <t>Szkło</t>
  </si>
  <si>
    <t>17 02 02</t>
  </si>
  <si>
    <t>17 02 03</t>
  </si>
  <si>
    <t>Kable inne niż wymienione w 17 04 10</t>
  </si>
  <si>
    <t>17 04 11</t>
  </si>
  <si>
    <t>Przedmiot umowy</t>
  </si>
  <si>
    <t>Kod odpadu</t>
  </si>
  <si>
    <t>Szacowana ilość odpadów w okresie realizacji umowy [Mg]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</si>
  <si>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</si>
  <si>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</si>
  <si>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</si>
  <si>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</si>
  <si>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</si>
  <si>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</si>
  <si>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</si>
  <si>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</si>
  <si>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</si>
  <si>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</si>
  <si>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</si>
  <si>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</si>
  <si>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</si>
  <si>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</si>
  <si>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</si>
  <si>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</si>
  <si>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</si>
  <si>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</si>
  <si>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</si>
  <si>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</si>
  <si>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</si>
  <si>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</si>
  <si>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</si>
  <si>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</si>
  <si>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Opakowania zawierające pozostałości substancji niebezpiecznych lub nimi zanieczyszczone</t>
  </si>
  <si>
    <t>Załącznik nr 1 do ogłoszenia</t>
  </si>
  <si>
    <t>Usługa czyszczenia kanałów/separatorów wraz z transportem wytworzonych odpadów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</si>
  <si>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</si>
  <si>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</si>
  <si>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</si>
  <si>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</si>
  <si>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</si>
  <si>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</si>
  <si>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</si>
  <si>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</si>
  <si>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</si>
  <si>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Baterie i akumulatory niklowo-kadmowe</t>
  </si>
  <si>
    <t>Baterie i akumulatory ołowiowe</t>
  </si>
  <si>
    <t>Odpady zawierające ropę naftową lub jej produkty</t>
  </si>
  <si>
    <t>16 06 01*</t>
  </si>
  <si>
    <t>16 06 02*</t>
  </si>
  <si>
    <t>16 07 08*</t>
  </si>
  <si>
    <t>Odpady z toczenia i pilowania żelaza i jego stopów</t>
  </si>
  <si>
    <t>12 01 01</t>
  </si>
  <si>
    <t>Odpady z toczenia i piłowania metali nieżelaznych</t>
  </si>
  <si>
    <t>12 01 03</t>
  </si>
  <si>
    <t>Opakowania z papieru i tektury</t>
  </si>
  <si>
    <t>15 01 01</t>
  </si>
  <si>
    <t>16 06 05</t>
  </si>
  <si>
    <t>17 01 01</t>
  </si>
  <si>
    <t>Gleba i ziemia,w tym kamienie, inne niż wymienione w 17 05 03</t>
  </si>
  <si>
    <t>17 05 04</t>
  </si>
  <si>
    <t>Inne baterie i akumulatory</t>
  </si>
  <si>
    <t>Odpady betonu oraz gruz betonowy z rozbiórek i remontów</t>
  </si>
  <si>
    <t>Uwaga: szacowane ilości odpadów z pozycji tabeli od 1 do 23 zostały przyjęte na podstawie ilości odpadów przekazanych firmie odbierającej w roku 2019, natomiast dla odpadów wskazanych w pozycjach od 24 do 32 tabeli podane zostały ilości maksymalne, które mogą wystąpić w okresie realizacji umowy, ale zamawiający nie gwarantuje ich przekazania wybranemu wykonawcy, o ile znajdzie inny sposób ich zagospodarowania (np. przekazanie zużytych akumulatorów dostawcy nowych).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</si>
</sst>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A036-E934-407C-A137-0AD27D92B89B}">
  <dimension ref="A1:M193"/>
  <sheetViews>
    <sheetView tabSelected="1" topLeftCell="A34" zoomScale="120" zoomScaleNormal="120" workbookViewId="0">
      <selection activeCell="H37" sqref="H37"/>
    </sheetView>
  </sheetViews>
  <sheetFormatPr defaultRowHeight="14.4" x14ac:dyDescent="0.3"/>
  <cols>
    <col min="1" max="1" width="5.5546875" customWidth="1"/>
    <col min="2" max="2" width="24.5546875" customWidth="1"/>
    <col min="3" max="3" width="26.5546875" customWidth="1"/>
    <col min="4" max="4" width="25.33203125" customWidth="1"/>
    <col min="6" max="6" width="9.88671875" bestFit="1" customWidth="1"/>
  </cols>
  <sheetData>
    <row r="1" spans="1:13" x14ac:dyDescent="0.3">
      <c r="D1" s="1" t="s">
        <v>71</v>
      </c>
    </row>
    <row r="3" spans="1:13" ht="32.4" customHeight="1" x14ac:dyDescent="0.3">
      <c r="A3" s="6" t="s">
        <v>46</v>
      </c>
      <c r="B3" s="6" t="s">
        <v>43</v>
      </c>
      <c r="C3" s="6" t="s">
        <v>44</v>
      </c>
      <c r="D3" s="6" t="s">
        <v>45</v>
      </c>
      <c r="E3" s="2"/>
      <c r="F3" s="2"/>
      <c r="G3" s="2"/>
      <c r="H3" s="2"/>
      <c r="I3" s="2"/>
      <c r="J3" s="2"/>
      <c r="K3" s="2"/>
      <c r="L3" s="2"/>
      <c r="M3" s="2"/>
    </row>
    <row r="4" spans="1:13" ht="41.4" x14ac:dyDescent="0.3">
      <c r="A4" s="7" t="s">
        <v>47</v>
      </c>
      <c r="B4" s="8" t="s">
        <v>0</v>
      </c>
      <c r="C4" s="7" t="s">
        <v>1</v>
      </c>
      <c r="D4" s="7">
        <f>19.74*2+11.45</f>
        <v>50.929999999999993</v>
      </c>
      <c r="E4" s="2"/>
      <c r="F4" s="2"/>
      <c r="G4" s="2"/>
      <c r="H4" s="2"/>
      <c r="I4" s="2"/>
      <c r="J4" s="2"/>
      <c r="K4" s="2"/>
      <c r="L4" s="2"/>
      <c r="M4" s="2"/>
    </row>
    <row r="5" spans="1:13" ht="27.6" x14ac:dyDescent="0.3">
      <c r="A5" s="9" t="s">
        <v>48</v>
      </c>
      <c r="B5" s="8" t="s">
        <v>2</v>
      </c>
      <c r="C5" s="7" t="s">
        <v>3</v>
      </c>
      <c r="D5" s="7">
        <f>0.81*2</f>
        <v>1.62</v>
      </c>
      <c r="E5" s="2"/>
      <c r="F5" s="2"/>
      <c r="G5" s="2"/>
      <c r="H5" s="2"/>
      <c r="I5" s="2"/>
      <c r="J5" s="2"/>
      <c r="K5" s="2"/>
      <c r="L5" s="2"/>
      <c r="M5" s="2"/>
    </row>
    <row r="6" spans="1:13" ht="55.2" x14ac:dyDescent="0.3">
      <c r="A6" s="9" t="s">
        <v>49</v>
      </c>
      <c r="B6" s="10" t="s">
        <v>72</v>
      </c>
      <c r="C6" s="7" t="s">
        <v>4</v>
      </c>
      <c r="D6" s="7">
        <v>83.8</v>
      </c>
      <c r="E6" s="2"/>
      <c r="F6" s="3"/>
      <c r="G6" s="2"/>
      <c r="H6" s="2"/>
      <c r="I6" s="2"/>
      <c r="J6" s="2"/>
      <c r="K6" s="2"/>
      <c r="L6" s="2"/>
      <c r="M6" s="2"/>
    </row>
    <row r="7" spans="1:13" ht="55.2" x14ac:dyDescent="0.3">
      <c r="A7" s="7" t="s">
        <v>50</v>
      </c>
      <c r="B7" s="8" t="s">
        <v>70</v>
      </c>
      <c r="C7" s="7" t="s">
        <v>5</v>
      </c>
      <c r="D7" s="7">
        <f>0.615*2</f>
        <v>1.23</v>
      </c>
      <c r="E7" s="4"/>
      <c r="F7" s="4"/>
      <c r="G7" s="2"/>
      <c r="H7" s="2"/>
      <c r="I7" s="2"/>
      <c r="J7" s="2"/>
      <c r="K7" s="2"/>
      <c r="L7" s="2"/>
      <c r="M7" s="2"/>
    </row>
    <row r="8" spans="1:13" ht="69" x14ac:dyDescent="0.3">
      <c r="A8" s="9" t="s">
        <v>51</v>
      </c>
      <c r="B8" s="8" t="s">
        <v>6</v>
      </c>
      <c r="C8" s="7" t="s">
        <v>7</v>
      </c>
      <c r="D8" s="7">
        <f>6.159*2</f>
        <v>12.318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3">
      <c r="A9" s="9" t="s">
        <v>52</v>
      </c>
      <c r="B9" s="8" t="s">
        <v>8</v>
      </c>
      <c r="C9" s="7" t="s">
        <v>9</v>
      </c>
      <c r="D9" s="7">
        <f>2.94*2</f>
        <v>5.88</v>
      </c>
      <c r="E9" s="2"/>
      <c r="F9" s="2"/>
      <c r="G9" s="2"/>
      <c r="H9" s="2"/>
      <c r="I9" s="2"/>
      <c r="J9" s="2"/>
      <c r="K9" s="2"/>
      <c r="L9" s="2"/>
      <c r="M9" s="2"/>
    </row>
    <row r="10" spans="1:13" ht="55.2" x14ac:dyDescent="0.3">
      <c r="A10" s="9" t="s">
        <v>53</v>
      </c>
      <c r="B10" s="8" t="s">
        <v>10</v>
      </c>
      <c r="C10" s="7" t="s">
        <v>11</v>
      </c>
      <c r="D10" s="7">
        <f>0.415*2</f>
        <v>0.83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41.4" x14ac:dyDescent="0.3">
      <c r="A11" s="9" t="s">
        <v>54</v>
      </c>
      <c r="B11" s="8" t="s">
        <v>12</v>
      </c>
      <c r="C11" s="7" t="s">
        <v>13</v>
      </c>
      <c r="D11" s="7">
        <v>0.01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27.6" x14ac:dyDescent="0.3">
      <c r="A12" s="9" t="s">
        <v>55</v>
      </c>
      <c r="B12" s="8" t="s">
        <v>14</v>
      </c>
      <c r="C12" s="7" t="s">
        <v>15</v>
      </c>
      <c r="D12" s="7">
        <v>0.18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41.4" x14ac:dyDescent="0.3">
      <c r="A13" s="9" t="s">
        <v>56</v>
      </c>
      <c r="B13" s="8" t="s">
        <v>16</v>
      </c>
      <c r="C13" s="7" t="s">
        <v>17</v>
      </c>
      <c r="D13" s="7">
        <v>0.18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27.6" x14ac:dyDescent="0.3">
      <c r="A14" s="9" t="s">
        <v>57</v>
      </c>
      <c r="B14" s="8" t="s">
        <v>18</v>
      </c>
      <c r="C14" s="7" t="s">
        <v>19</v>
      </c>
      <c r="D14" s="7">
        <f>1.519*2</f>
        <v>3.0379999999999998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27.6" x14ac:dyDescent="0.3">
      <c r="A15" s="9" t="s">
        <v>58</v>
      </c>
      <c r="B15" s="8" t="s">
        <v>20</v>
      </c>
      <c r="C15" s="7" t="s">
        <v>21</v>
      </c>
      <c r="D15" s="7">
        <f>2.996*2</f>
        <v>5.992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3">
      <c r="A16" s="9" t="s">
        <v>59</v>
      </c>
      <c r="B16" s="8" t="s">
        <v>22</v>
      </c>
      <c r="C16" s="7" t="s">
        <v>23</v>
      </c>
      <c r="D16" s="7">
        <v>3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s="9" t="s">
        <v>60</v>
      </c>
      <c r="B17" s="8" t="s">
        <v>24</v>
      </c>
      <c r="C17" s="7" t="s">
        <v>25</v>
      </c>
      <c r="D17" s="7">
        <v>1.22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">
      <c r="A18" s="9" t="s">
        <v>61</v>
      </c>
      <c r="B18" s="8" t="s">
        <v>26</v>
      </c>
      <c r="C18" s="7" t="s">
        <v>27</v>
      </c>
      <c r="D18" s="7">
        <f>6.044*2</f>
        <v>12.087999999999999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9" t="s">
        <v>62</v>
      </c>
      <c r="B19" s="8" t="s">
        <v>28</v>
      </c>
      <c r="C19" s="7" t="s">
        <v>29</v>
      </c>
      <c r="D19" s="7">
        <f>5.89*2</f>
        <v>11.78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9" t="s">
        <v>63</v>
      </c>
      <c r="B20" s="8" t="s">
        <v>30</v>
      </c>
      <c r="C20" s="7" t="s">
        <v>31</v>
      </c>
      <c r="D20" s="7">
        <v>3.5999999999999997E-2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7" t="s">
        <v>64</v>
      </c>
      <c r="B21" s="8" t="s">
        <v>32</v>
      </c>
      <c r="C21" s="7" t="s">
        <v>33</v>
      </c>
      <c r="D21" s="7">
        <f>3.572*2</f>
        <v>7.1440000000000001</v>
      </c>
      <c r="E21" s="4"/>
      <c r="F21" s="4"/>
      <c r="G21" s="2"/>
      <c r="H21" s="2"/>
      <c r="I21" s="2"/>
      <c r="J21" s="2"/>
      <c r="K21" s="2"/>
      <c r="L21" s="2"/>
      <c r="M21" s="2"/>
    </row>
    <row r="22" spans="1:13" ht="27.6" x14ac:dyDescent="0.3">
      <c r="A22" s="9" t="s">
        <v>65</v>
      </c>
      <c r="B22" s="8" t="s">
        <v>34</v>
      </c>
      <c r="C22" s="7" t="s">
        <v>35</v>
      </c>
      <c r="D22" s="7">
        <f>1.126*2</f>
        <v>2.2519999999999998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27.6" x14ac:dyDescent="0.3">
      <c r="A23" s="9" t="s">
        <v>66</v>
      </c>
      <c r="B23" s="8" t="s">
        <v>36</v>
      </c>
      <c r="C23" s="7" t="s">
        <v>37</v>
      </c>
      <c r="D23" s="7">
        <f>0.069*2</f>
        <v>0.13800000000000001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3">
      <c r="A24" s="9" t="s">
        <v>67</v>
      </c>
      <c r="B24" s="8" t="s">
        <v>38</v>
      </c>
      <c r="C24" s="7" t="s">
        <v>39</v>
      </c>
      <c r="D24" s="7">
        <f>1.522*2</f>
        <v>3.044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s="9" t="s">
        <v>68</v>
      </c>
      <c r="B25" s="8" t="s">
        <v>26</v>
      </c>
      <c r="C25" s="7" t="s">
        <v>40</v>
      </c>
      <c r="D25" s="7">
        <v>0.66200000000000003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27.6" x14ac:dyDescent="0.3">
      <c r="A26" s="9" t="s">
        <v>69</v>
      </c>
      <c r="B26" s="8" t="s">
        <v>41</v>
      </c>
      <c r="C26" s="7" t="s">
        <v>42</v>
      </c>
      <c r="D26" s="7">
        <v>0.23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 ht="27.6" x14ac:dyDescent="0.3">
      <c r="A27" s="9" t="s">
        <v>73</v>
      </c>
      <c r="B27" s="11" t="s">
        <v>83</v>
      </c>
      <c r="C27" s="12" t="s">
        <v>85</v>
      </c>
      <c r="D27" s="13">
        <v>1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 ht="27.6" x14ac:dyDescent="0.3">
      <c r="A28" s="9" t="s">
        <v>74</v>
      </c>
      <c r="B28" s="8" t="s">
        <v>82</v>
      </c>
      <c r="C28" s="7" t="s">
        <v>86</v>
      </c>
      <c r="D28" s="13">
        <v>1</v>
      </c>
      <c r="E28" s="5"/>
      <c r="F28" s="5"/>
      <c r="G28" s="2"/>
      <c r="H28" s="2"/>
      <c r="I28" s="2"/>
      <c r="J28" s="2"/>
      <c r="K28" s="2"/>
      <c r="L28" s="2"/>
      <c r="M28" s="2"/>
    </row>
    <row r="29" spans="1:13" ht="27.6" x14ac:dyDescent="0.3">
      <c r="A29" s="9" t="s">
        <v>75</v>
      </c>
      <c r="B29" s="8" t="s">
        <v>84</v>
      </c>
      <c r="C29" s="7" t="s">
        <v>87</v>
      </c>
      <c r="D29" s="13">
        <v>1</v>
      </c>
    </row>
    <row r="30" spans="1:13" ht="27.6" x14ac:dyDescent="0.3">
      <c r="A30" s="9" t="s">
        <v>76</v>
      </c>
      <c r="B30" s="8" t="s">
        <v>88</v>
      </c>
      <c r="C30" s="7" t="s">
        <v>89</v>
      </c>
      <c r="D30" s="13">
        <v>5</v>
      </c>
    </row>
    <row r="31" spans="1:13" ht="27.6" x14ac:dyDescent="0.3">
      <c r="A31" s="9" t="s">
        <v>77</v>
      </c>
      <c r="B31" s="8" t="s">
        <v>90</v>
      </c>
      <c r="C31" s="7" t="s">
        <v>91</v>
      </c>
      <c r="D31" s="13">
        <v>5</v>
      </c>
    </row>
    <row r="32" spans="1:13" ht="27.6" x14ac:dyDescent="0.3">
      <c r="A32" s="9" t="s">
        <v>78</v>
      </c>
      <c r="B32" s="8" t="s">
        <v>92</v>
      </c>
      <c r="C32" s="7" t="s">
        <v>93</v>
      </c>
      <c r="D32" s="13">
        <v>1</v>
      </c>
    </row>
    <row r="33" spans="1:4" x14ac:dyDescent="0.3">
      <c r="A33" s="9" t="s">
        <v>79</v>
      </c>
      <c r="B33" s="8" t="s">
        <v>98</v>
      </c>
      <c r="C33" s="7" t="s">
        <v>94</v>
      </c>
      <c r="D33" s="13">
        <v>10</v>
      </c>
    </row>
    <row r="34" spans="1:4" ht="41.4" x14ac:dyDescent="0.3">
      <c r="A34" s="9" t="s">
        <v>80</v>
      </c>
      <c r="B34" s="8" t="s">
        <v>99</v>
      </c>
      <c r="C34" s="7" t="s">
        <v>95</v>
      </c>
      <c r="D34" s="13">
        <v>50</v>
      </c>
    </row>
    <row r="35" spans="1:4" ht="41.4" x14ac:dyDescent="0.3">
      <c r="A35" s="9" t="s">
        <v>81</v>
      </c>
      <c r="B35" s="11" t="s">
        <v>96</v>
      </c>
      <c r="C35" s="7" t="s">
        <v>97</v>
      </c>
      <c r="D35" s="13">
        <v>30</v>
      </c>
    </row>
    <row r="36" spans="1:4" x14ac:dyDescent="0.3">
      <c r="A36" s="2"/>
      <c r="B36" s="2"/>
      <c r="C36" s="2"/>
      <c r="D36" s="2"/>
    </row>
    <row r="37" spans="1:4" ht="91.2" customHeight="1" x14ac:dyDescent="0.3">
      <c r="A37" s="14" t="s">
        <v>100</v>
      </c>
      <c r="B37" s="14"/>
      <c r="C37" s="14"/>
      <c r="D37" s="14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  <row r="58" spans="1:4" x14ac:dyDescent="0.3">
      <c r="A58" s="2"/>
      <c r="B58" s="2"/>
      <c r="C58" s="2"/>
      <c r="D58" s="2"/>
    </row>
    <row r="59" spans="1:4" x14ac:dyDescent="0.3">
      <c r="A59" s="2"/>
      <c r="B59" s="2"/>
      <c r="C59" s="2"/>
      <c r="D59" s="2"/>
    </row>
    <row r="60" spans="1:4" x14ac:dyDescent="0.3">
      <c r="A60" s="2"/>
      <c r="B60" s="2"/>
      <c r="C60" s="2"/>
      <c r="D60" s="2"/>
    </row>
    <row r="61" spans="1:4" x14ac:dyDescent="0.3">
      <c r="A61" s="2"/>
      <c r="B61" s="2"/>
      <c r="C61" s="2"/>
      <c r="D61" s="2"/>
    </row>
    <row r="62" spans="1:4" x14ac:dyDescent="0.3">
      <c r="A62" s="2"/>
      <c r="B62" s="2"/>
      <c r="C62" s="2"/>
      <c r="D62" s="2"/>
    </row>
    <row r="63" spans="1:4" x14ac:dyDescent="0.3">
      <c r="A63" s="2"/>
      <c r="B63" s="2"/>
      <c r="C63" s="2"/>
      <c r="D63" s="2"/>
    </row>
    <row r="64" spans="1:4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  <row r="95" spans="1:4" x14ac:dyDescent="0.3">
      <c r="A95" s="2"/>
      <c r="B95" s="2"/>
      <c r="C95" s="2"/>
      <c r="D95" s="2"/>
    </row>
    <row r="96" spans="1:4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x14ac:dyDescent="0.3">
      <c r="A144" s="2"/>
      <c r="B144" s="2"/>
      <c r="C144" s="2"/>
      <c r="D144" s="2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7" spans="1:4" x14ac:dyDescent="0.3">
      <c r="A157" s="2"/>
      <c r="B157" s="2"/>
      <c r="C157" s="2"/>
      <c r="D157" s="2"/>
    </row>
    <row r="158" spans="1:4" x14ac:dyDescent="0.3">
      <c r="A158" s="2"/>
      <c r="B158" s="2"/>
      <c r="C158" s="2"/>
      <c r="D158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x14ac:dyDescent="0.3">
      <c r="A163" s="2"/>
      <c r="B163" s="2"/>
      <c r="C163" s="2"/>
      <c r="D163" s="2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x14ac:dyDescent="0.3">
      <c r="A168" s="2"/>
      <c r="B168" s="2"/>
      <c r="C168" s="2"/>
      <c r="D168" s="2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x14ac:dyDescent="0.3">
      <c r="A176" s="2"/>
      <c r="B176" s="2"/>
      <c r="C176" s="2"/>
      <c r="D176" s="2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x14ac:dyDescent="0.3">
      <c r="A181" s="2"/>
      <c r="B181" s="2"/>
      <c r="C181" s="2"/>
      <c r="D181" s="2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x14ac:dyDescent="0.3">
      <c r="A189" s="2"/>
      <c r="B189" s="2"/>
      <c r="C189" s="2"/>
      <c r="D189" s="2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</sheetData>
  <mergeCells count="1">
    <mergeCell ref="A37:D37"/>
  </mergeCells>
  <phoneticPr fontId="4" type="noConversion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Podsiadły</dc:creator>
  <cp:lastModifiedBy>Dariusz Purc</cp:lastModifiedBy>
  <cp:lastPrinted>2020-05-26T12:11:32Z</cp:lastPrinted>
  <dcterms:created xsi:type="dcterms:W3CDTF">2020-05-13T07:47:04Z</dcterms:created>
  <dcterms:modified xsi:type="dcterms:W3CDTF">2020-05-27T05:09:41Z</dcterms:modified>
</cp:coreProperties>
</file>